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5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<sst xmlns="http://schemas.openxmlformats.org/spreadsheetml/2006/main" count="624" uniqueCount="62">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</sst>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M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91" sqref="G9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76107.9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2075.8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4988.7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151397.5</v>
      </c>
      <c r="C9" s="24">
        <f t="shared" si="0"/>
        <v>55187.8</v>
      </c>
      <c r="D9" s="24">
        <f t="shared" si="0"/>
        <v>11191.1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133795.60000000003</v>
      </c>
      <c r="AG9" s="50">
        <f>AG10+AG15+AG24+AG33+AG47+AG52+AG54+AG61+AG62+AG71+AG72+AG76+AG88+AG81+AG83+AG82+AG69+AG89+AG91+AG90+AG70+AG40+AG92</f>
        <v>72789.69999999998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4916.4</v>
      </c>
      <c r="AG10" s="27">
        <f>B10+C10-AF10</f>
        <v>4030.800000000001</v>
      </c>
    </row>
    <row r="11" spans="1:33" ht="15.75">
      <c r="A11" s="3" t="s">
        <v>5</v>
      </c>
      <c r="B11" s="22">
        <f>4203+106.8</f>
        <v>4309.8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3412</v>
      </c>
      <c r="AG11" s="27">
        <f>B11+C11-AF11</f>
        <v>2733.3999999999996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/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189.6</v>
      </c>
      <c r="AG12" s="27">
        <f>B12+C12-AF12</f>
        <v>267.20000000000005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1298.4999999999998</v>
      </c>
      <c r="C14" s="22">
        <f t="shared" si="2"/>
        <v>1046.5</v>
      </c>
      <c r="D14" s="22">
        <f t="shared" si="2"/>
        <v>10.200000000000001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1314.8000000000002</v>
      </c>
      <c r="AG14" s="27">
        <f>AG10-AG11-AG12-AG13</f>
        <v>1030.2000000000014</v>
      </c>
    </row>
    <row r="15" spans="1:33" ht="15" customHeight="1">
      <c r="A15" s="4" t="s">
        <v>6</v>
      </c>
      <c r="B15" s="22">
        <f>43479.3+6.1</f>
        <v>43485.4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43013.5</v>
      </c>
      <c r="AG15" s="27">
        <f aca="true" t="shared" si="3" ref="AG15:AG31">B15+C15-AF15</f>
        <v>15386.600000000006</v>
      </c>
    </row>
    <row r="16" spans="1:34" s="70" customFormat="1" ht="15" customHeight="1">
      <c r="A16" s="65" t="s">
        <v>46</v>
      </c>
      <c r="B16" s="66">
        <v>23103.4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21977.9</v>
      </c>
      <c r="AG16" s="71">
        <f t="shared" si="3"/>
        <v>1981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13.6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16.5</v>
      </c>
    </row>
    <row r="19" spans="1:33" ht="15.75">
      <c r="A19" s="3" t="s">
        <v>1</v>
      </c>
      <c r="B19" s="22">
        <f>3609-28</f>
        <v>3581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3006.6</v>
      </c>
      <c r="AG19" s="27">
        <f t="shared" si="3"/>
        <v>4221.4</v>
      </c>
    </row>
    <row r="20" spans="1:33" ht="15.75">
      <c r="A20" s="3" t="s">
        <v>2</v>
      </c>
      <c r="B20" s="22">
        <f>1246.2+1930.3-143</f>
        <v>3033.5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3775</v>
      </c>
      <c r="AG20" s="27">
        <f t="shared" si="3"/>
        <v>6115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2086.6000000000013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1491.8999999999994</v>
      </c>
      <c r="AG23" s="27">
        <f t="shared" si="3"/>
        <v>3269.7000000000035</v>
      </c>
    </row>
    <row r="24" spans="1:33" ht="15" customHeight="1">
      <c r="A24" s="4" t="s">
        <v>7</v>
      </c>
      <c r="B24" s="22">
        <v>22106.2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20611.899999999998</v>
      </c>
      <c r="AG24" s="27">
        <f t="shared" si="3"/>
        <v>6390.600000000002</v>
      </c>
    </row>
    <row r="25" spans="1:34" s="70" customFormat="1" ht="15" customHeight="1">
      <c r="A25" s="65" t="s">
        <v>47</v>
      </c>
      <c r="B25" s="66">
        <f>20729.1-4835.2</f>
        <v>15893.899999999998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15406.800000000001</v>
      </c>
      <c r="AG25" s="71">
        <f t="shared" si="3"/>
        <v>3339.399999999996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2805.4-124.3</f>
        <v>2681.1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1289.3000000000002</v>
      </c>
      <c r="AG27" s="27">
        <f t="shared" si="3"/>
        <v>2771.5999999999995</v>
      </c>
    </row>
    <row r="28" spans="1:33" ht="15.75">
      <c r="A28" s="3" t="s">
        <v>1</v>
      </c>
      <c r="B28" s="22">
        <v>341.6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212.60000000000002</v>
      </c>
      <c r="AG28" s="27">
        <f t="shared" si="3"/>
        <v>191.3</v>
      </c>
    </row>
    <row r="29" spans="1:33" ht="15.75">
      <c r="A29" s="3" t="s">
        <v>2</v>
      </c>
      <c r="B29" s="22">
        <v>2552.4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467.2000000000012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430.39999999999986</v>
      </c>
      <c r="AG32" s="27">
        <f>AG24-AG26-AG27-AG28-AG29-AG30-AG31</f>
        <v>471.9000000000031</v>
      </c>
    </row>
    <row r="33" spans="1:33" ht="15" customHeight="1">
      <c r="A33" s="4" t="s">
        <v>8</v>
      </c>
      <c r="B33" s="22">
        <v>386.6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393.99999999999994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37.49999999999986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699.6</v>
      </c>
      <c r="AG47" s="27">
        <f>B47+C47-AF47</f>
        <v>1003.0999999999998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</v>
      </c>
      <c r="AG48" s="27">
        <f>B48+C48-AF48</f>
        <v>45.8</v>
      </c>
    </row>
    <row r="49" spans="1:33" ht="15.75">
      <c r="A49" s="3" t="s">
        <v>17</v>
      </c>
      <c r="B49" s="22">
        <v>765.2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589.9000000000001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209.4999999999999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367.3999999999997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4141.700000000001</v>
      </c>
      <c r="AG54" s="22">
        <f t="shared" si="12"/>
        <v>1800.0999999999995</v>
      </c>
      <c r="AH54" s="6"/>
    </row>
    <row r="55" spans="1:34" ht="15.75">
      <c r="A55" s="3" t="s">
        <v>5</v>
      </c>
      <c r="B55" s="22">
        <f>2953.4+46.2</f>
        <v>2999.6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213.69999999999982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1198.9000000000003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1036.7000000000005</v>
      </c>
      <c r="AG60" s="22">
        <f>AG54-AG55-AG57-AG59-AG56-AG58</f>
        <v>980.5999999999997</v>
      </c>
    </row>
    <row r="61" spans="1:33" ht="15" customHeight="1">
      <c r="A61" s="4" t="s">
        <v>10</v>
      </c>
      <c r="B61" s="22">
        <f>70+3</f>
        <v>73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78.1</v>
      </c>
      <c r="AG61" s="22">
        <f aca="true" t="shared" si="15" ref="AG61:AG67">B61+C61-AF61</f>
        <v>64.20000000000002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1442.0000000000002</v>
      </c>
      <c r="AG62" s="22">
        <f t="shared" si="15"/>
        <v>1002.6999999999996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45.900000000000006</v>
      </c>
      <c r="AG65" s="22">
        <f t="shared" si="15"/>
        <v>13.499999999999993</v>
      </c>
      <c r="AH65" s="6"/>
    </row>
    <row r="66" spans="1:33" ht="15.75">
      <c r="A66" s="3" t="s">
        <v>2</v>
      </c>
      <c r="B66" s="22">
        <v>79.1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197.20000000000002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509.19999999999993</v>
      </c>
      <c r="AG68" s="22">
        <f>AG62-AG63-AG66-AG67-AG65-AG64</f>
        <v>419.1999999999996</v>
      </c>
    </row>
    <row r="69" spans="1:33" ht="31.5">
      <c r="A69" s="4" t="s">
        <v>32</v>
      </c>
      <c r="B69" s="22">
        <f>926.5+4172.4</f>
        <v>5098.9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4201.700000000001</v>
      </c>
      <c r="AG69" s="30">
        <f aca="true" t="shared" si="17" ref="AG69:AG92">B69+C69-AF69</f>
        <v>1035.199999999999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1000.8-44.5</f>
        <v>956.3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336.7</v>
      </c>
      <c r="AG72" s="30">
        <f t="shared" si="17"/>
        <v>1980.1000000000001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>
        <v>27</v>
      </c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3254.3</v>
      </c>
      <c r="AG89" s="22">
        <f t="shared" si="17"/>
        <v>6356.999999999999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42846.90000000001</v>
      </c>
      <c r="AG92" s="22">
        <f t="shared" si="17"/>
        <v>22679.29999999999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151397.5</v>
      </c>
      <c r="C94" s="42">
        <f t="shared" si="18"/>
        <v>55187.8</v>
      </c>
      <c r="D94" s="42">
        <f t="shared" si="18"/>
        <v>11191.1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133795.60000000003</v>
      </c>
      <c r="AG94" s="58">
        <f>AG10+AG15+AG24+AG33+AG47+AG52+AG54+AG61+AG62+AG69+AG71+AG72+AG76+AG81+AG82+AG83+AG88+AG89+AG90+AG91+AG70+AG40+AG92</f>
        <v>72789.69999999998</v>
      </c>
    </row>
    <row r="95" spans="1:33" ht="15.75">
      <c r="A95" s="3" t="s">
        <v>5</v>
      </c>
      <c r="B95" s="22">
        <f aca="true" t="shared" si="19" ref="B95:AD95">B11+B17+B26+B34+B55+B63+B73+B41+B77+B48</f>
        <v>58767.7</v>
      </c>
      <c r="C95" s="22">
        <f t="shared" si="19"/>
        <v>4955.6</v>
      </c>
      <c r="D95" s="22">
        <f t="shared" si="19"/>
        <v>23.4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58500.700000000004</v>
      </c>
      <c r="AG95" s="27">
        <f>B95+C95-AF95</f>
        <v>5222.599999999991</v>
      </c>
    </row>
    <row r="96" spans="1:33" ht="15.75">
      <c r="A96" s="3" t="s">
        <v>2</v>
      </c>
      <c r="B96" s="22">
        <f aca="true" t="shared" si="20" ref="B96:AD96">B12+B20+B29+B36+B57+B66+B44+B80+B74+B53</f>
        <v>6745.4</v>
      </c>
      <c r="C96" s="22">
        <f t="shared" si="20"/>
        <v>10493.800000000001</v>
      </c>
      <c r="D96" s="22">
        <f t="shared" si="20"/>
        <v>4.5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6457.500000000001</v>
      </c>
      <c r="AG96" s="27">
        <f>B96+C96-AF96</f>
        <v>10781.7</v>
      </c>
    </row>
    <row r="97" spans="1:33" ht="15.75">
      <c r="A97" s="3" t="s">
        <v>3</v>
      </c>
      <c r="B97" s="22">
        <f aca="true" t="shared" si="21" ref="B97:AA97">B18+B27+B42+B64+B78</f>
        <v>2774.7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1296.8</v>
      </c>
      <c r="AG97" s="27">
        <f>B97+C97-AF97</f>
        <v>2868.0999999999995</v>
      </c>
    </row>
    <row r="98" spans="1:33" ht="15.75">
      <c r="A98" s="3" t="s">
        <v>1</v>
      </c>
      <c r="B98" s="22">
        <f aca="true" t="shared" si="22" ref="B98:AD98">B19+B28+B65+B35+B43+B56+B79</f>
        <v>4126.3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3272.1000000000004</v>
      </c>
      <c r="AG98" s="27">
        <f>B98+C98-AF98</f>
        <v>4594.6</v>
      </c>
    </row>
    <row r="99" spans="1:33" ht="15.75">
      <c r="A99" s="3" t="s">
        <v>17</v>
      </c>
      <c r="B99" s="22">
        <f aca="true" t="shared" si="23" ref="B99:AD99">B21+B30+B49+B37+B58+B13+B75</f>
        <v>2220.9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1381.3</v>
      </c>
    </row>
    <row r="100" spans="1:33" ht="12.75">
      <c r="A100" s="1" t="s">
        <v>41</v>
      </c>
      <c r="B100" s="2">
        <f aca="true" t="shared" si="24" ref="B100:AD100">B94-B95-B96-B97-B98-B99</f>
        <v>76762.50000000001</v>
      </c>
      <c r="C100" s="2">
        <f t="shared" si="24"/>
        <v>33659.700000000004</v>
      </c>
      <c r="D100" s="2">
        <f t="shared" si="24"/>
        <v>10826.000000000002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62480.800000000025</v>
      </c>
      <c r="AG100" s="2">
        <f>AG94-AG95-AG96-AG97-AG98-AG99</f>
        <v>47941.399999999994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2016-05-27T10:21:17Z</cp:lastPrinted>
  <dcterms:created xsi:type="dcterms:W3CDTF">2002-11-05T08:53:00Z</dcterms:created>
  <dcterms:modified xsi:type="dcterms:W3CDTF">2016-05-30T07:38:08Z</dcterms:modified>
  <cp:category/>
  <cp:version/>
  <cp:contentType/>
  <cp:contentStatus/>
</cp:coreProperties>
</file>